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  <sheet xmlns:r="http://schemas.openxmlformats.org/officeDocument/2006/relationships" name="1. Chart of Accounts" sheetId="2" state="visible" r:id="rId2"/>
    <sheet xmlns:r="http://schemas.openxmlformats.org/officeDocument/2006/relationships" name="2. Journal" sheetId="3" state="visible" r:id="rId3"/>
    <sheet xmlns:r="http://schemas.openxmlformats.org/officeDocument/2006/relationships" name="3. T-Ledger" sheetId="4" state="visible" r:id="rId4"/>
    <sheet xmlns:r="http://schemas.openxmlformats.org/officeDocument/2006/relationships" name="4. Trial Balance" sheetId="5" state="visible" r:id="rId5"/>
    <sheet xmlns:r="http://schemas.openxmlformats.org/officeDocument/2006/relationships" name="5. Adjusting" sheetId="6" state="visible" r:id="rId6"/>
    <sheet xmlns:r="http://schemas.openxmlformats.org/officeDocument/2006/relationships" name="6. Closing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"/>
  </numFmts>
  <fonts count="13">
    <font>
      <name val="Calibri"/>
      <family val="2"/>
      <color theme="1"/>
      <sz val="11"/>
      <scheme val="minor"/>
    </font>
    <font>
      <name val="Inter"/>
      <b val="1"/>
      <color rgb="000A2342"/>
      <sz val="24"/>
    </font>
    <font>
      <name val="Inter"/>
      <i val="1"/>
      <color rgb="004B5563"/>
      <sz val="12"/>
    </font>
    <font>
      <name val="Inter"/>
      <b val="1"/>
      <color rgb="000A2342"/>
      <sz val="10"/>
    </font>
    <font>
      <i val="1"/>
      <color rgb="006B7280"/>
      <sz val="9"/>
    </font>
    <font>
      <b val="1"/>
      <color rgb="00C9A84C"/>
      <sz val="11"/>
    </font>
    <font>
      <b val="1"/>
      <color rgb="000A2342"/>
      <sz val="11"/>
    </font>
    <font>
      <color rgb="004B5563"/>
      <sz val="10"/>
    </font>
    <font>
      <b val="1"/>
      <color rgb="00FFFFFF"/>
      <sz val="11"/>
    </font>
    <font>
      <b val="1"/>
      <color rgb="000A2342"/>
    </font>
    <font>
      <b val="1"/>
    </font>
    <font>
      <b val="1"/>
      <color rgb="00006400"/>
    </font>
    <font>
      <b val="1"/>
      <color rgb="000A2342"/>
      <sz val="14"/>
    </font>
  </fonts>
  <fills count="6">
    <fill>
      <patternFill/>
    </fill>
    <fill>
      <patternFill patternType="gray125"/>
    </fill>
    <fill>
      <patternFill patternType="solid">
        <fgColor rgb="000A2342"/>
      </patternFill>
    </fill>
    <fill>
      <patternFill patternType="solid">
        <fgColor rgb="00C9A84C"/>
      </patternFill>
    </fill>
    <fill>
      <patternFill patternType="solid">
        <fgColor rgb="00F8FAFD"/>
      </patternFill>
    </fill>
    <fill>
      <patternFill patternType="solid">
        <fgColor rgb="00E8C87A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0" fillId="2" borderId="0" pivotButton="0" quotePrefix="0" xfId="0"/>
    <xf numFmtId="0" fontId="0" fillId="3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4" fillId="4" borderId="0" applyAlignment="1" pivotButton="0" quotePrefix="0" xfId="0">
      <alignment vertical="top" wrapText="1"/>
    </xf>
    <xf numFmtId="0" fontId="8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164" fontId="0" fillId="0" borderId="1" pivotButton="0" quotePrefix="0" xfId="0"/>
    <xf numFmtId="0" fontId="9" fillId="0" borderId="1" pivotButton="0" quotePrefix="0" xfId="0"/>
    <xf numFmtId="164" fontId="10" fillId="0" borderId="1" pivotButton="0" quotePrefix="0" xfId="0"/>
    <xf numFmtId="0" fontId="11" fillId="0" borderId="0" pivotButton="0" quotePrefix="0" xfId="0"/>
    <xf numFmtId="0" fontId="12" fillId="0" borderId="0" pivotButton="0" quotePrefix="0" xfId="0"/>
    <xf numFmtId="0" fontId="10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2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</cols>
  <sheetData>
    <row r="1">
      <c r="A1" s="1" t="inlineStr">
        <is>
          <t xml:space="preserve"> </t>
        </is>
      </c>
      <c r="B1" s="1" t="inlineStr">
        <is>
          <t xml:space="preserve"> </t>
        </is>
      </c>
      <c r="C1" s="1" t="inlineStr">
        <is>
          <t xml:space="preserve"> </t>
        </is>
      </c>
      <c r="D1" s="1" t="inlineStr">
        <is>
          <t xml:space="preserve"> </t>
        </is>
      </c>
      <c r="E1" s="1" t="inlineStr">
        <is>
          <t xml:space="preserve"> </t>
        </is>
      </c>
      <c r="F1" s="1" t="inlineStr">
        <is>
          <t xml:space="preserve"> </t>
        </is>
      </c>
      <c r="G1" s="1" t="inlineStr">
        <is>
          <t xml:space="preserve"> </t>
        </is>
      </c>
      <c r="H1" s="1" t="inlineStr">
        <is>
          <t xml:space="preserve"> </t>
        </is>
      </c>
      <c r="I1" s="1" t="inlineStr">
        <is>
          <t xml:space="preserve"> </t>
        </is>
      </c>
    </row>
    <row r="2">
      <c r="A2" s="1" t="inlineStr">
        <is>
          <t xml:space="preserve"> </t>
        </is>
      </c>
      <c r="B2" s="1" t="inlineStr">
        <is>
          <t xml:space="preserve"> </t>
        </is>
      </c>
      <c r="C2" s="1" t="inlineStr">
        <is>
          <t xml:space="preserve"> </t>
        </is>
      </c>
      <c r="D2" s="1" t="inlineStr">
        <is>
          <t xml:space="preserve"> </t>
        </is>
      </c>
      <c r="E2" s="1" t="inlineStr">
        <is>
          <t xml:space="preserve"> </t>
        </is>
      </c>
      <c r="F2" s="1" t="inlineStr">
        <is>
          <t xml:space="preserve"> </t>
        </is>
      </c>
      <c r="G2" s="1" t="inlineStr">
        <is>
          <t xml:space="preserve"> </t>
        </is>
      </c>
      <c r="H2" s="1" t="inlineStr">
        <is>
          <t xml:space="preserve"> </t>
        </is>
      </c>
      <c r="I2" s="1" t="inlineStr">
        <is>
          <t xml:space="preserve"> </t>
        </is>
      </c>
    </row>
    <row r="3">
      <c r="A3" s="2" t="inlineStr">
        <is>
          <t xml:space="preserve"> </t>
        </is>
      </c>
      <c r="B3" s="2" t="inlineStr">
        <is>
          <t xml:space="preserve"> </t>
        </is>
      </c>
      <c r="C3" s="2" t="inlineStr">
        <is>
          <t xml:space="preserve"> </t>
        </is>
      </c>
      <c r="D3" s="2" t="inlineStr">
        <is>
          <t xml:space="preserve"> </t>
        </is>
      </c>
      <c r="E3" s="2" t="inlineStr">
        <is>
          <t xml:space="preserve"> </t>
        </is>
      </c>
      <c r="F3" s="2" t="inlineStr">
        <is>
          <t xml:space="preserve"> </t>
        </is>
      </c>
      <c r="G3" s="2" t="inlineStr">
        <is>
          <t xml:space="preserve"> </t>
        </is>
      </c>
      <c r="H3" s="2" t="inlineStr">
        <is>
          <t xml:space="preserve"> </t>
        </is>
      </c>
      <c r="I3" s="2" t="inlineStr">
        <is>
          <t xml:space="preserve"> </t>
        </is>
      </c>
    </row>
    <row r="5">
      <c r="B5" s="3" t="inlineStr">
        <is>
          <t>Journal Entries &amp; Trial Balance</t>
        </is>
      </c>
    </row>
    <row r="6">
      <c r="B6" s="4" t="inlineStr">
        <is>
          <t>Daily journals, T-account ledger, trial balance, adjusting entries, closing entries</t>
        </is>
      </c>
    </row>
    <row r="7">
      <c r="B7" s="5" t="inlineStr">
        <is>
          <t>BSF Course: Complete Accounting &amp; Bookkeeping Masterclass</t>
        </is>
      </c>
    </row>
    <row r="8">
      <c r="B8" s="6" t="inlineStr">
        <is>
          <t>Version v2.0 · businessskillforge.com</t>
        </is>
      </c>
    </row>
    <row r="11">
      <c r="B11" s="7" t="inlineStr">
        <is>
          <t>WORKBOOK CONTENTS</t>
        </is>
      </c>
    </row>
    <row r="13">
      <c r="B13" s="8" t="inlineStr">
        <is>
          <t>1. Chart of Accounts</t>
        </is>
      </c>
      <c r="D13" s="9" t="inlineStr">
        <is>
          <t>5-digit standard COA: assets, liabilities, equity, revenue, expense</t>
        </is>
      </c>
    </row>
    <row r="14">
      <c r="B14" s="8" t="inlineStr">
        <is>
          <t>2. Journal</t>
        </is>
      </c>
      <c r="D14" s="9" t="inlineStr">
        <is>
          <t>Daily double-entry transactions; auto-validation</t>
        </is>
      </c>
    </row>
    <row r="15">
      <c r="B15" s="8" t="inlineStr">
        <is>
          <t>3. T-Ledger</t>
        </is>
      </c>
      <c r="D15" s="9" t="inlineStr">
        <is>
          <t>T-accounts auto-populated from journal</t>
        </is>
      </c>
    </row>
    <row r="16">
      <c r="B16" s="8" t="inlineStr">
        <is>
          <t>4. Trial Balance</t>
        </is>
      </c>
      <c r="D16" s="9" t="inlineStr">
        <is>
          <t>Auto-sum debits = credits check</t>
        </is>
      </c>
    </row>
    <row r="17">
      <c r="B17" s="8" t="inlineStr">
        <is>
          <t>5. Adjusting Entries</t>
        </is>
      </c>
      <c r="D17" s="9" t="inlineStr">
        <is>
          <t>Accruals, deferrals, depreciation</t>
        </is>
      </c>
    </row>
    <row r="18">
      <c r="B18" s="8" t="inlineStr">
        <is>
          <t>6. Closing Entries</t>
        </is>
      </c>
      <c r="D18" s="9" t="inlineStr">
        <is>
          <t>Year-end income summary → retained earnings</t>
        </is>
      </c>
    </row>
    <row r="26">
      <c r="B26" s="10" t="inlineStr">
        <is>
          <t>DISCLAIMER. Educational only. Outputs illustrative. Verify against IRS/SEC. See https://businessskillforge.com/financial-disclaimer/</t>
        </is>
      </c>
    </row>
    <row r="27"/>
    <row r="28"/>
    <row r="29"/>
    <row r="30"/>
    <row r="31"/>
    <row r="32"/>
  </sheetData>
  <mergeCells count="12">
    <mergeCell ref="B8:H8"/>
    <mergeCell ref="D15:H15"/>
    <mergeCell ref="D16:H16"/>
    <mergeCell ref="B26:H32"/>
    <mergeCell ref="D13:H13"/>
    <mergeCell ref="B6:H6"/>
    <mergeCell ref="B7:H7"/>
    <mergeCell ref="B11:H11"/>
    <mergeCell ref="D14:H14"/>
    <mergeCell ref="B5:H5"/>
    <mergeCell ref="D18:H18"/>
    <mergeCell ref="D17:H1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F20"/>
  <sheetViews>
    <sheetView showGridLines="0" workbookViewId="0">
      <selection activeCell="A1" sqref="A1"/>
    </sheetView>
  </sheetViews>
  <sheetFormatPr baseColWidth="8" defaultRowHeight="15"/>
  <cols>
    <col width="18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2">
      <c r="B2" s="11" t="inlineStr">
        <is>
          <t>#</t>
        </is>
      </c>
      <c r="C2" s="11" t="inlineStr">
        <is>
          <t>Account</t>
        </is>
      </c>
      <c r="D2" s="11" t="inlineStr">
        <is>
          <t>Type</t>
        </is>
      </c>
      <c r="E2" s="11" t="inlineStr">
        <is>
          <t>Normal Balance</t>
        </is>
      </c>
      <c r="F2" s="11" t="inlineStr">
        <is>
          <t>Statement</t>
        </is>
      </c>
    </row>
    <row r="3">
      <c r="B3" s="12" t="n">
        <v>10100</v>
      </c>
      <c r="C3" s="12" t="inlineStr">
        <is>
          <t>Cash</t>
        </is>
      </c>
      <c r="D3" s="12" t="inlineStr">
        <is>
          <t>Asset</t>
        </is>
      </c>
      <c r="E3" s="12" t="inlineStr">
        <is>
          <t>Debit</t>
        </is>
      </c>
      <c r="F3" s="12" t="inlineStr">
        <is>
          <t>BS</t>
        </is>
      </c>
    </row>
    <row r="4">
      <c r="B4" s="12" t="n">
        <v>10200</v>
      </c>
      <c r="C4" s="12" t="inlineStr">
        <is>
          <t>Accounts Receivable</t>
        </is>
      </c>
      <c r="D4" s="12" t="inlineStr">
        <is>
          <t>Asset</t>
        </is>
      </c>
      <c r="E4" s="12" t="inlineStr">
        <is>
          <t>Debit</t>
        </is>
      </c>
      <c r="F4" s="12" t="inlineStr">
        <is>
          <t>BS</t>
        </is>
      </c>
    </row>
    <row r="5">
      <c r="B5" s="12" t="n">
        <v>10300</v>
      </c>
      <c r="C5" s="12" t="inlineStr">
        <is>
          <t>Inventory</t>
        </is>
      </c>
      <c r="D5" s="12" t="inlineStr">
        <is>
          <t>Asset</t>
        </is>
      </c>
      <c r="E5" s="12" t="inlineStr">
        <is>
          <t>Debit</t>
        </is>
      </c>
      <c r="F5" s="12" t="inlineStr">
        <is>
          <t>BS</t>
        </is>
      </c>
    </row>
    <row r="6">
      <c r="B6" s="12" t="n">
        <v>15000</v>
      </c>
      <c r="C6" s="12" t="inlineStr">
        <is>
          <t>Equipment</t>
        </is>
      </c>
      <c r="D6" s="12" t="inlineStr">
        <is>
          <t>Asset</t>
        </is>
      </c>
      <c r="E6" s="12" t="inlineStr">
        <is>
          <t>Debit</t>
        </is>
      </c>
      <c r="F6" s="12" t="inlineStr">
        <is>
          <t>BS</t>
        </is>
      </c>
    </row>
    <row r="7">
      <c r="B7" s="12" t="n">
        <v>15100</v>
      </c>
      <c r="C7" s="12" t="inlineStr">
        <is>
          <t>Accumulated Depreciation</t>
        </is>
      </c>
      <c r="D7" s="12" t="inlineStr">
        <is>
          <t>Contra-Asset</t>
        </is>
      </c>
      <c r="E7" s="12" t="inlineStr">
        <is>
          <t>Credit</t>
        </is>
      </c>
      <c r="F7" s="12" t="inlineStr">
        <is>
          <t>BS</t>
        </is>
      </c>
    </row>
    <row r="8">
      <c r="B8" s="12" t="n">
        <v>20100</v>
      </c>
      <c r="C8" s="12" t="inlineStr">
        <is>
          <t>Accounts Payable</t>
        </is>
      </c>
      <c r="D8" s="12" t="inlineStr">
        <is>
          <t>Liability</t>
        </is>
      </c>
      <c r="E8" s="12" t="inlineStr">
        <is>
          <t>Credit</t>
        </is>
      </c>
      <c r="F8" s="12" t="inlineStr">
        <is>
          <t>BS</t>
        </is>
      </c>
    </row>
    <row r="9">
      <c r="B9" s="12" t="n">
        <v>20200</v>
      </c>
      <c r="C9" s="12" t="inlineStr">
        <is>
          <t>Accrued Expenses</t>
        </is>
      </c>
      <c r="D9" s="12" t="inlineStr">
        <is>
          <t>Liability</t>
        </is>
      </c>
      <c r="E9" s="12" t="inlineStr">
        <is>
          <t>Credit</t>
        </is>
      </c>
      <c r="F9" s="12" t="inlineStr">
        <is>
          <t>BS</t>
        </is>
      </c>
    </row>
    <row r="10">
      <c r="B10" s="12" t="n">
        <v>25000</v>
      </c>
      <c r="C10" s="12" t="inlineStr">
        <is>
          <t>Long-term Debt</t>
        </is>
      </c>
      <c r="D10" s="12" t="inlineStr">
        <is>
          <t>Liability</t>
        </is>
      </c>
      <c r="E10" s="12" t="inlineStr">
        <is>
          <t>Credit</t>
        </is>
      </c>
      <c r="F10" s="12" t="inlineStr">
        <is>
          <t>BS</t>
        </is>
      </c>
    </row>
    <row r="11">
      <c r="B11" s="12" t="n">
        <v>30100</v>
      </c>
      <c r="C11" s="12" t="inlineStr">
        <is>
          <t>Common Stock</t>
        </is>
      </c>
      <c r="D11" s="12" t="inlineStr">
        <is>
          <t>Equity</t>
        </is>
      </c>
      <c r="E11" s="12" t="inlineStr">
        <is>
          <t>Credit</t>
        </is>
      </c>
      <c r="F11" s="12" t="inlineStr">
        <is>
          <t>BS</t>
        </is>
      </c>
    </row>
    <row r="12">
      <c r="B12" s="12" t="n">
        <v>30200</v>
      </c>
      <c r="C12" s="12" t="inlineStr">
        <is>
          <t>Retained Earnings</t>
        </is>
      </c>
      <c r="D12" s="12" t="inlineStr">
        <is>
          <t>Equity</t>
        </is>
      </c>
      <c r="E12" s="12" t="inlineStr">
        <is>
          <t>Credit</t>
        </is>
      </c>
      <c r="F12" s="12" t="inlineStr">
        <is>
          <t>BS</t>
        </is>
      </c>
    </row>
    <row r="13">
      <c r="B13" s="12" t="n">
        <v>40100</v>
      </c>
      <c r="C13" s="12" t="inlineStr">
        <is>
          <t>Sales Revenue</t>
        </is>
      </c>
      <c r="D13" s="12" t="inlineStr">
        <is>
          <t>Revenue</t>
        </is>
      </c>
      <c r="E13" s="12" t="inlineStr">
        <is>
          <t>Credit</t>
        </is>
      </c>
      <c r="F13" s="12" t="inlineStr">
        <is>
          <t>IS</t>
        </is>
      </c>
    </row>
    <row r="14">
      <c r="B14" s="12" t="n">
        <v>40200</v>
      </c>
      <c r="C14" s="12" t="inlineStr">
        <is>
          <t>Service Revenue</t>
        </is>
      </c>
      <c r="D14" s="12" t="inlineStr">
        <is>
          <t>Revenue</t>
        </is>
      </c>
      <c r="E14" s="12" t="inlineStr">
        <is>
          <t>Credit</t>
        </is>
      </c>
      <c r="F14" s="12" t="inlineStr">
        <is>
          <t>IS</t>
        </is>
      </c>
    </row>
    <row r="15">
      <c r="B15" s="12" t="n">
        <v>50100</v>
      </c>
      <c r="C15" s="12" t="inlineStr">
        <is>
          <t>Cost of Goods Sold</t>
        </is>
      </c>
      <c r="D15" s="12" t="inlineStr">
        <is>
          <t>Expense</t>
        </is>
      </c>
      <c r="E15" s="12" t="inlineStr">
        <is>
          <t>Debit</t>
        </is>
      </c>
      <c r="F15" s="12" t="inlineStr">
        <is>
          <t>IS</t>
        </is>
      </c>
    </row>
    <row r="16">
      <c r="B16" s="12" t="n">
        <v>60100</v>
      </c>
      <c r="C16" s="12" t="inlineStr">
        <is>
          <t>Salaries Expense</t>
        </is>
      </c>
      <c r="D16" s="12" t="inlineStr">
        <is>
          <t>Expense</t>
        </is>
      </c>
      <c r="E16" s="12" t="inlineStr">
        <is>
          <t>Debit</t>
        </is>
      </c>
      <c r="F16" s="12" t="inlineStr">
        <is>
          <t>IS</t>
        </is>
      </c>
    </row>
    <row r="17">
      <c r="B17" s="12" t="n">
        <v>60200</v>
      </c>
      <c r="C17" s="12" t="inlineStr">
        <is>
          <t>Rent Expense</t>
        </is>
      </c>
      <c r="D17" s="12" t="inlineStr">
        <is>
          <t>Expense</t>
        </is>
      </c>
      <c r="E17" s="12" t="inlineStr">
        <is>
          <t>Debit</t>
        </is>
      </c>
      <c r="F17" s="12" t="inlineStr">
        <is>
          <t>IS</t>
        </is>
      </c>
    </row>
    <row r="18">
      <c r="B18" s="12" t="n">
        <v>60300</v>
      </c>
      <c r="C18" s="12" t="inlineStr">
        <is>
          <t>Utilities Expense</t>
        </is>
      </c>
      <c r="D18" s="12" t="inlineStr">
        <is>
          <t>Expense</t>
        </is>
      </c>
      <c r="E18" s="12" t="inlineStr">
        <is>
          <t>Debit</t>
        </is>
      </c>
      <c r="F18" s="12" t="inlineStr">
        <is>
          <t>IS</t>
        </is>
      </c>
    </row>
    <row r="19">
      <c r="B19" s="12" t="n">
        <v>60400</v>
      </c>
      <c r="C19" s="12" t="inlineStr">
        <is>
          <t>Depreciation Expense</t>
        </is>
      </c>
      <c r="D19" s="12" t="inlineStr">
        <is>
          <t>Expense</t>
        </is>
      </c>
      <c r="E19" s="12" t="inlineStr">
        <is>
          <t>Debit</t>
        </is>
      </c>
      <c r="F19" s="12" t="inlineStr">
        <is>
          <t>IS</t>
        </is>
      </c>
    </row>
    <row r="20">
      <c r="B20" s="12" t="n">
        <v>60500</v>
      </c>
      <c r="C20" s="12" t="inlineStr">
        <is>
          <t>Interest Expense</t>
        </is>
      </c>
      <c r="D20" s="12" t="inlineStr">
        <is>
          <t>Expense</t>
        </is>
      </c>
      <c r="E20" s="12" t="inlineStr">
        <is>
          <t>Debit</t>
        </is>
      </c>
      <c r="F20" s="12" t="inlineStr">
        <is>
          <t>IS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2:H18"/>
  <sheetViews>
    <sheetView showGridLines="0" workbookViewId="0">
      <selection activeCell="A1" sqref="A1"/>
    </sheetView>
  </sheetViews>
  <sheetFormatPr baseColWidth="8" defaultRowHeight="15"/>
  <cols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2">
      <c r="B2" s="11" t="inlineStr">
        <is>
          <t>Date</t>
        </is>
      </c>
      <c r="C2" s="11" t="inlineStr">
        <is>
          <t>Ref</t>
        </is>
      </c>
      <c r="D2" s="11" t="inlineStr">
        <is>
          <t>Account #</t>
        </is>
      </c>
      <c r="E2" s="11" t="inlineStr">
        <is>
          <t>Account</t>
        </is>
      </c>
      <c r="F2" s="11" t="inlineStr">
        <is>
          <t>Debit ($)</t>
        </is>
      </c>
      <c r="G2" s="11" t="inlineStr">
        <is>
          <t>Credit ($)</t>
        </is>
      </c>
      <c r="H2" s="11" t="inlineStr">
        <is>
          <t>Memo</t>
        </is>
      </c>
    </row>
    <row r="3">
      <c r="B3" s="12" t="inlineStr">
        <is>
          <t>2026-01-02</t>
        </is>
      </c>
      <c r="C3" s="12" t="inlineStr">
        <is>
          <t>JE001</t>
        </is>
      </c>
      <c r="D3" s="12" t="n">
        <v>10100</v>
      </c>
      <c r="E3" s="12" t="inlineStr">
        <is>
          <t>Cash</t>
        </is>
      </c>
      <c r="F3" s="13" t="n">
        <v>10000</v>
      </c>
      <c r="G3" s="12" t="inlineStr"/>
      <c r="H3" s="12" t="inlineStr">
        <is>
          <t>Owner investment</t>
        </is>
      </c>
    </row>
    <row r="4">
      <c r="B4" s="12" t="inlineStr">
        <is>
          <t>2026-01-02</t>
        </is>
      </c>
      <c r="C4" s="12" t="inlineStr">
        <is>
          <t>JE001</t>
        </is>
      </c>
      <c r="D4" s="12" t="n">
        <v>30100</v>
      </c>
      <c r="E4" s="12" t="inlineStr">
        <is>
          <t>Common Stock</t>
        </is>
      </c>
      <c r="F4" s="12" t="inlineStr"/>
      <c r="G4" s="13" t="n">
        <v>10000</v>
      </c>
      <c r="H4" s="12" t="inlineStr">
        <is>
          <t>Owner investment</t>
        </is>
      </c>
    </row>
    <row r="5">
      <c r="B5" s="12" t="inlineStr">
        <is>
          <t>2026-01-05</t>
        </is>
      </c>
      <c r="C5" s="12" t="inlineStr">
        <is>
          <t>JE002</t>
        </is>
      </c>
      <c r="D5" s="12" t="n">
        <v>10300</v>
      </c>
      <c r="E5" s="12" t="inlineStr">
        <is>
          <t>Inventory</t>
        </is>
      </c>
      <c r="F5" s="13" t="n">
        <v>2500</v>
      </c>
      <c r="G5" s="12" t="inlineStr"/>
      <c r="H5" s="12" t="inlineStr">
        <is>
          <t>Purchase on account</t>
        </is>
      </c>
    </row>
    <row r="6">
      <c r="B6" s="12" t="inlineStr">
        <is>
          <t>2026-01-05</t>
        </is>
      </c>
      <c r="C6" s="12" t="inlineStr">
        <is>
          <t>JE002</t>
        </is>
      </c>
      <c r="D6" s="12" t="n">
        <v>20100</v>
      </c>
      <c r="E6" s="12" t="inlineStr">
        <is>
          <t>Accounts Payable</t>
        </is>
      </c>
      <c r="F6" s="12" t="inlineStr"/>
      <c r="G6" s="13" t="n">
        <v>2500</v>
      </c>
      <c r="H6" s="12" t="inlineStr">
        <is>
          <t>Purchase on account</t>
        </is>
      </c>
    </row>
    <row r="7">
      <c r="B7" s="12" t="inlineStr">
        <is>
          <t>2026-01-10</t>
        </is>
      </c>
      <c r="C7" s="12" t="inlineStr">
        <is>
          <t>JE003</t>
        </is>
      </c>
      <c r="D7" s="12" t="n">
        <v>10200</v>
      </c>
      <c r="E7" s="12" t="inlineStr">
        <is>
          <t>Accounts Receivable</t>
        </is>
      </c>
      <c r="F7" s="13" t="n">
        <v>1800</v>
      </c>
      <c r="G7" s="12" t="inlineStr"/>
      <c r="H7" s="12" t="inlineStr">
        <is>
          <t>Sale on credit</t>
        </is>
      </c>
    </row>
    <row r="8">
      <c r="B8" s="12" t="inlineStr">
        <is>
          <t>2026-01-10</t>
        </is>
      </c>
      <c r="C8" s="12" t="inlineStr">
        <is>
          <t>JE003</t>
        </is>
      </c>
      <c r="D8" s="12" t="n">
        <v>40100</v>
      </c>
      <c r="E8" s="12" t="inlineStr">
        <is>
          <t>Sales Revenue</t>
        </is>
      </c>
      <c r="F8" s="12" t="inlineStr"/>
      <c r="G8" s="13" t="n">
        <v>1800</v>
      </c>
      <c r="H8" s="12" t="inlineStr">
        <is>
          <t>Sale on credit</t>
        </is>
      </c>
    </row>
    <row r="9">
      <c r="B9" s="12" t="inlineStr">
        <is>
          <t>2026-01-10</t>
        </is>
      </c>
      <c r="C9" s="12" t="inlineStr">
        <is>
          <t>JE003</t>
        </is>
      </c>
      <c r="D9" s="12" t="n">
        <v>50100</v>
      </c>
      <c r="E9" s="12" t="inlineStr">
        <is>
          <t>Cost of Goods Sold</t>
        </is>
      </c>
      <c r="F9" s="13" t="n">
        <v>900</v>
      </c>
      <c r="G9" s="12" t="inlineStr"/>
      <c r="H9" s="12" t="inlineStr">
        <is>
          <t>COGS on sale</t>
        </is>
      </c>
    </row>
    <row r="10">
      <c r="B10" s="12" t="inlineStr">
        <is>
          <t>2026-01-10</t>
        </is>
      </c>
      <c r="C10" s="12" t="inlineStr">
        <is>
          <t>JE003</t>
        </is>
      </c>
      <c r="D10" s="12" t="n">
        <v>10300</v>
      </c>
      <c r="E10" s="12" t="inlineStr">
        <is>
          <t>Inventory</t>
        </is>
      </c>
      <c r="F10" s="12" t="inlineStr"/>
      <c r="G10" s="13" t="n">
        <v>900</v>
      </c>
      <c r="H10" s="12" t="inlineStr">
        <is>
          <t>COGS on sale</t>
        </is>
      </c>
    </row>
    <row r="11">
      <c r="B11" s="12" t="inlineStr">
        <is>
          <t>2026-01-15</t>
        </is>
      </c>
      <c r="C11" s="12" t="inlineStr">
        <is>
          <t>JE004</t>
        </is>
      </c>
      <c r="D11" s="12" t="n">
        <v>60200</v>
      </c>
      <c r="E11" s="12" t="inlineStr">
        <is>
          <t>Rent Expense</t>
        </is>
      </c>
      <c r="F11" s="13" t="n">
        <v>1500</v>
      </c>
      <c r="G11" s="12" t="inlineStr"/>
      <c r="H11" s="12" t="inlineStr">
        <is>
          <t>Monthly rent</t>
        </is>
      </c>
    </row>
    <row r="12">
      <c r="B12" s="12" t="inlineStr">
        <is>
          <t>2026-01-15</t>
        </is>
      </c>
      <c r="C12" s="12" t="inlineStr">
        <is>
          <t>JE004</t>
        </is>
      </c>
      <c r="D12" s="12" t="n">
        <v>10100</v>
      </c>
      <c r="E12" s="12" t="inlineStr">
        <is>
          <t>Cash</t>
        </is>
      </c>
      <c r="F12" s="12" t="inlineStr"/>
      <c r="G12" s="13" t="n">
        <v>1500</v>
      </c>
      <c r="H12" s="12" t="inlineStr">
        <is>
          <t>Monthly rent</t>
        </is>
      </c>
    </row>
    <row r="13">
      <c r="B13" s="12" t="inlineStr">
        <is>
          <t>2026-01-20</t>
        </is>
      </c>
      <c r="C13" s="12" t="inlineStr">
        <is>
          <t>JE005</t>
        </is>
      </c>
      <c r="D13" s="12" t="n">
        <v>10100</v>
      </c>
      <c r="E13" s="12" t="inlineStr">
        <is>
          <t>Cash</t>
        </is>
      </c>
      <c r="F13" s="13" t="n">
        <v>1800</v>
      </c>
      <c r="G13" s="12" t="inlineStr"/>
      <c r="H13" s="12" t="inlineStr">
        <is>
          <t>Customer payment</t>
        </is>
      </c>
    </row>
    <row r="14">
      <c r="B14" s="12" t="inlineStr">
        <is>
          <t>2026-01-20</t>
        </is>
      </c>
      <c r="C14" s="12" t="inlineStr">
        <is>
          <t>JE005</t>
        </is>
      </c>
      <c r="D14" s="12" t="n">
        <v>10200</v>
      </c>
      <c r="E14" s="12" t="inlineStr">
        <is>
          <t>Accounts Receivable</t>
        </is>
      </c>
      <c r="F14" s="12" t="inlineStr"/>
      <c r="G14" s="13" t="n">
        <v>1800</v>
      </c>
      <c r="H14" s="12" t="inlineStr">
        <is>
          <t>Customer payment</t>
        </is>
      </c>
    </row>
    <row r="15">
      <c r="B15" s="12" t="inlineStr">
        <is>
          <t>2026-01-31</t>
        </is>
      </c>
      <c r="C15" s="12" t="inlineStr">
        <is>
          <t>JE006</t>
        </is>
      </c>
      <c r="D15" s="12" t="n">
        <v>60100</v>
      </c>
      <c r="E15" s="12" t="inlineStr">
        <is>
          <t>Salaries Expense</t>
        </is>
      </c>
      <c r="F15" s="13" t="n">
        <v>3500</v>
      </c>
      <c r="G15" s="12" t="inlineStr"/>
      <c r="H15" s="12" t="inlineStr">
        <is>
          <t>January payroll</t>
        </is>
      </c>
    </row>
    <row r="16">
      <c r="B16" s="12" t="inlineStr">
        <is>
          <t>2026-01-31</t>
        </is>
      </c>
      <c r="C16" s="12" t="inlineStr">
        <is>
          <t>JE006</t>
        </is>
      </c>
      <c r="D16" s="12" t="n">
        <v>10100</v>
      </c>
      <c r="E16" s="12" t="inlineStr">
        <is>
          <t>Cash</t>
        </is>
      </c>
      <c r="F16" s="12" t="inlineStr"/>
      <c r="G16" s="13" t="n">
        <v>3500</v>
      </c>
      <c r="H16" s="12" t="inlineStr">
        <is>
          <t>January payroll</t>
        </is>
      </c>
    </row>
    <row r="18">
      <c r="B18" s="14" t="inlineStr">
        <is>
          <t>TOTAL</t>
        </is>
      </c>
      <c r="F18" s="15">
        <f>SUM(F3:F17)</f>
        <v/>
      </c>
      <c r="G18" s="15">
        <f>SUM(G3:G17)</f>
        <v/>
      </c>
      <c r="H18" s="16">
        <f>IF(F18=G18,"BALANCED ✓","UNBALANCED ✗")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G22"/>
  <sheetViews>
    <sheetView showGridLines="0" workbookViewId="0">
      <selection activeCell="A1" sqref="A1"/>
    </sheetView>
  </sheetViews>
  <sheetFormatPr baseColWidth="8" defaultRowHeight="15"/>
  <cols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</cols>
  <sheetData>
    <row r="2">
      <c r="B2" s="17" t="inlineStr">
        <is>
          <t>Account Ledger Summary (auto-calculated from Journal)</t>
        </is>
      </c>
    </row>
    <row r="4">
      <c r="B4" s="11" t="inlineStr">
        <is>
          <t>Account #</t>
        </is>
      </c>
      <c r="C4" s="11" t="inlineStr">
        <is>
          <t>Account</t>
        </is>
      </c>
      <c r="D4" s="11" t="inlineStr">
        <is>
          <t>Debit Total</t>
        </is>
      </c>
      <c r="E4" s="11" t="inlineStr">
        <is>
          <t>Credit Total</t>
        </is>
      </c>
      <c r="F4" s="11" t="inlineStr">
        <is>
          <t>Balance</t>
        </is>
      </c>
      <c r="G4" s="11" t="inlineStr">
        <is>
          <t>Side</t>
        </is>
      </c>
    </row>
    <row r="5">
      <c r="B5" s="12" t="n">
        <v>10100</v>
      </c>
      <c r="C5" s="12" t="inlineStr">
        <is>
          <t>Cash</t>
        </is>
      </c>
      <c r="D5" s="13">
        <f>SUMIF('2. Journal'!D:D,10100,'2. Journal'!F:F)</f>
        <v/>
      </c>
      <c r="E5" s="13">
        <f>SUMIF('2. Journal'!D:D,10100,'2. Journal'!G:G)</f>
        <v/>
      </c>
      <c r="F5" s="15">
        <f>D5-E5</f>
        <v/>
      </c>
      <c r="G5" s="12" t="inlineStr">
        <is>
          <t>Debit</t>
        </is>
      </c>
    </row>
    <row r="6">
      <c r="B6" s="12" t="n">
        <v>10200</v>
      </c>
      <c r="C6" s="12" t="inlineStr">
        <is>
          <t>Accounts Receivable</t>
        </is>
      </c>
      <c r="D6" s="13">
        <f>SUMIF('2. Journal'!D:D,10200,'2. Journal'!F:F)</f>
        <v/>
      </c>
      <c r="E6" s="13">
        <f>SUMIF('2. Journal'!D:D,10200,'2. Journal'!G:G)</f>
        <v/>
      </c>
      <c r="F6" s="15">
        <f>D6-E6</f>
        <v/>
      </c>
      <c r="G6" s="12" t="inlineStr">
        <is>
          <t>Debit</t>
        </is>
      </c>
    </row>
    <row r="7">
      <c r="B7" s="12" t="n">
        <v>10300</v>
      </c>
      <c r="C7" s="12" t="inlineStr">
        <is>
          <t>Inventory</t>
        </is>
      </c>
      <c r="D7" s="13">
        <f>SUMIF('2. Journal'!D:D,10300,'2. Journal'!F:F)</f>
        <v/>
      </c>
      <c r="E7" s="13">
        <f>SUMIF('2. Journal'!D:D,10300,'2. Journal'!G:G)</f>
        <v/>
      </c>
      <c r="F7" s="15">
        <f>D7-E7</f>
        <v/>
      </c>
      <c r="G7" s="12" t="inlineStr">
        <is>
          <t>Debit</t>
        </is>
      </c>
    </row>
    <row r="8">
      <c r="B8" s="12" t="n">
        <v>15000</v>
      </c>
      <c r="C8" s="12" t="inlineStr">
        <is>
          <t>Equipment</t>
        </is>
      </c>
      <c r="D8" s="13">
        <f>SUMIF('2. Journal'!D:D,15000,'2. Journal'!F:F)</f>
        <v/>
      </c>
      <c r="E8" s="13">
        <f>SUMIF('2. Journal'!D:D,15000,'2. Journal'!G:G)</f>
        <v/>
      </c>
      <c r="F8" s="15">
        <f>D8-E8</f>
        <v/>
      </c>
      <c r="G8" s="12" t="inlineStr">
        <is>
          <t>Debit</t>
        </is>
      </c>
    </row>
    <row r="9">
      <c r="B9" s="12" t="n">
        <v>15100</v>
      </c>
      <c r="C9" s="12" t="inlineStr">
        <is>
          <t>Accumulated Depreciation</t>
        </is>
      </c>
      <c r="D9" s="13">
        <f>SUMIF('2. Journal'!D:D,15100,'2. Journal'!F:F)</f>
        <v/>
      </c>
      <c r="E9" s="13">
        <f>SUMIF('2. Journal'!D:D,15100,'2. Journal'!G:G)</f>
        <v/>
      </c>
      <c r="F9" s="15">
        <f>E9-D9</f>
        <v/>
      </c>
      <c r="G9" s="12" t="inlineStr">
        <is>
          <t>Credit</t>
        </is>
      </c>
    </row>
    <row r="10">
      <c r="B10" s="12" t="n">
        <v>20100</v>
      </c>
      <c r="C10" s="12" t="inlineStr">
        <is>
          <t>Accounts Payable</t>
        </is>
      </c>
      <c r="D10" s="13">
        <f>SUMIF('2. Journal'!D:D,20100,'2. Journal'!F:F)</f>
        <v/>
      </c>
      <c r="E10" s="13">
        <f>SUMIF('2. Journal'!D:D,20100,'2. Journal'!G:G)</f>
        <v/>
      </c>
      <c r="F10" s="15">
        <f>E10-D10</f>
        <v/>
      </c>
      <c r="G10" s="12" t="inlineStr">
        <is>
          <t>Credit</t>
        </is>
      </c>
    </row>
    <row r="11">
      <c r="B11" s="12" t="n">
        <v>20200</v>
      </c>
      <c r="C11" s="12" t="inlineStr">
        <is>
          <t>Accrued Expenses</t>
        </is>
      </c>
      <c r="D11" s="13">
        <f>SUMIF('2. Journal'!D:D,20200,'2. Journal'!F:F)</f>
        <v/>
      </c>
      <c r="E11" s="13">
        <f>SUMIF('2. Journal'!D:D,20200,'2. Journal'!G:G)</f>
        <v/>
      </c>
      <c r="F11" s="15">
        <f>E11-D11</f>
        <v/>
      </c>
      <c r="G11" s="12" t="inlineStr">
        <is>
          <t>Credit</t>
        </is>
      </c>
    </row>
    <row r="12">
      <c r="B12" s="12" t="n">
        <v>25000</v>
      </c>
      <c r="C12" s="12" t="inlineStr">
        <is>
          <t>Long-term Debt</t>
        </is>
      </c>
      <c r="D12" s="13">
        <f>SUMIF('2. Journal'!D:D,25000,'2. Journal'!F:F)</f>
        <v/>
      </c>
      <c r="E12" s="13">
        <f>SUMIF('2. Journal'!D:D,25000,'2. Journal'!G:G)</f>
        <v/>
      </c>
      <c r="F12" s="15">
        <f>E12-D12</f>
        <v/>
      </c>
      <c r="G12" s="12" t="inlineStr">
        <is>
          <t>Credit</t>
        </is>
      </c>
    </row>
    <row r="13">
      <c r="B13" s="12" t="n">
        <v>30100</v>
      </c>
      <c r="C13" s="12" t="inlineStr">
        <is>
          <t>Common Stock</t>
        </is>
      </c>
      <c r="D13" s="13">
        <f>SUMIF('2. Journal'!D:D,30100,'2. Journal'!F:F)</f>
        <v/>
      </c>
      <c r="E13" s="13">
        <f>SUMIF('2. Journal'!D:D,30100,'2. Journal'!G:G)</f>
        <v/>
      </c>
      <c r="F13" s="15">
        <f>E13-D13</f>
        <v/>
      </c>
      <c r="G13" s="12" t="inlineStr">
        <is>
          <t>Credit</t>
        </is>
      </c>
    </row>
    <row r="14">
      <c r="B14" s="12" t="n">
        <v>30200</v>
      </c>
      <c r="C14" s="12" t="inlineStr">
        <is>
          <t>Retained Earnings</t>
        </is>
      </c>
      <c r="D14" s="13">
        <f>SUMIF('2. Journal'!D:D,30200,'2. Journal'!F:F)</f>
        <v/>
      </c>
      <c r="E14" s="13">
        <f>SUMIF('2. Journal'!D:D,30200,'2. Journal'!G:G)</f>
        <v/>
      </c>
      <c r="F14" s="15">
        <f>E14-D14</f>
        <v/>
      </c>
      <c r="G14" s="12" t="inlineStr">
        <is>
          <t>Credit</t>
        </is>
      </c>
    </row>
    <row r="15">
      <c r="B15" s="12" t="n">
        <v>40100</v>
      </c>
      <c r="C15" s="12" t="inlineStr">
        <is>
          <t>Sales Revenue</t>
        </is>
      </c>
      <c r="D15" s="13">
        <f>SUMIF('2. Journal'!D:D,40100,'2. Journal'!F:F)</f>
        <v/>
      </c>
      <c r="E15" s="13">
        <f>SUMIF('2. Journal'!D:D,40100,'2. Journal'!G:G)</f>
        <v/>
      </c>
      <c r="F15" s="15">
        <f>E15-D15</f>
        <v/>
      </c>
      <c r="G15" s="12" t="inlineStr">
        <is>
          <t>Credit</t>
        </is>
      </c>
    </row>
    <row r="16">
      <c r="B16" s="12" t="n">
        <v>40200</v>
      </c>
      <c r="C16" s="12" t="inlineStr">
        <is>
          <t>Service Revenue</t>
        </is>
      </c>
      <c r="D16" s="13">
        <f>SUMIF('2. Journal'!D:D,40200,'2. Journal'!F:F)</f>
        <v/>
      </c>
      <c r="E16" s="13">
        <f>SUMIF('2. Journal'!D:D,40200,'2. Journal'!G:G)</f>
        <v/>
      </c>
      <c r="F16" s="15">
        <f>E16-D16</f>
        <v/>
      </c>
      <c r="G16" s="12" t="inlineStr">
        <is>
          <t>Credit</t>
        </is>
      </c>
    </row>
    <row r="17">
      <c r="B17" s="12" t="n">
        <v>50100</v>
      </c>
      <c r="C17" s="12" t="inlineStr">
        <is>
          <t>Cost of Goods Sold</t>
        </is>
      </c>
      <c r="D17" s="13">
        <f>SUMIF('2. Journal'!D:D,50100,'2. Journal'!F:F)</f>
        <v/>
      </c>
      <c r="E17" s="13">
        <f>SUMIF('2. Journal'!D:D,50100,'2. Journal'!G:G)</f>
        <v/>
      </c>
      <c r="F17" s="15">
        <f>D17-E17</f>
        <v/>
      </c>
      <c r="G17" s="12" t="inlineStr">
        <is>
          <t>Debit</t>
        </is>
      </c>
    </row>
    <row r="18">
      <c r="B18" s="12" t="n">
        <v>60100</v>
      </c>
      <c r="C18" s="12" t="inlineStr">
        <is>
          <t>Salaries Expense</t>
        </is>
      </c>
      <c r="D18" s="13">
        <f>SUMIF('2. Journal'!D:D,60100,'2. Journal'!F:F)</f>
        <v/>
      </c>
      <c r="E18" s="13">
        <f>SUMIF('2. Journal'!D:D,60100,'2. Journal'!G:G)</f>
        <v/>
      </c>
      <c r="F18" s="15">
        <f>D18-E18</f>
        <v/>
      </c>
      <c r="G18" s="12" t="inlineStr">
        <is>
          <t>Debit</t>
        </is>
      </c>
    </row>
    <row r="19">
      <c r="B19" s="12" t="n">
        <v>60200</v>
      </c>
      <c r="C19" s="12" t="inlineStr">
        <is>
          <t>Rent Expense</t>
        </is>
      </c>
      <c r="D19" s="13">
        <f>SUMIF('2. Journal'!D:D,60200,'2. Journal'!F:F)</f>
        <v/>
      </c>
      <c r="E19" s="13">
        <f>SUMIF('2. Journal'!D:D,60200,'2. Journal'!G:G)</f>
        <v/>
      </c>
      <c r="F19" s="15">
        <f>D19-E19</f>
        <v/>
      </c>
      <c r="G19" s="12" t="inlineStr">
        <is>
          <t>Debit</t>
        </is>
      </c>
    </row>
    <row r="20">
      <c r="B20" s="12" t="n">
        <v>60300</v>
      </c>
      <c r="C20" s="12" t="inlineStr">
        <is>
          <t>Utilities Expense</t>
        </is>
      </c>
      <c r="D20" s="13">
        <f>SUMIF('2. Journal'!D:D,60300,'2. Journal'!F:F)</f>
        <v/>
      </c>
      <c r="E20" s="13">
        <f>SUMIF('2. Journal'!D:D,60300,'2. Journal'!G:G)</f>
        <v/>
      </c>
      <c r="F20" s="15">
        <f>D20-E20</f>
        <v/>
      </c>
      <c r="G20" s="12" t="inlineStr">
        <is>
          <t>Debit</t>
        </is>
      </c>
    </row>
    <row r="21">
      <c r="B21" s="12" t="n">
        <v>60400</v>
      </c>
      <c r="C21" s="12" t="inlineStr">
        <is>
          <t>Depreciation Expense</t>
        </is>
      </c>
      <c r="D21" s="13">
        <f>SUMIF('2. Journal'!D:D,60400,'2. Journal'!F:F)</f>
        <v/>
      </c>
      <c r="E21" s="13">
        <f>SUMIF('2. Journal'!D:D,60400,'2. Journal'!G:G)</f>
        <v/>
      </c>
      <c r="F21" s="15">
        <f>D21-E21</f>
        <v/>
      </c>
      <c r="G21" s="12" t="inlineStr">
        <is>
          <t>Debit</t>
        </is>
      </c>
    </row>
    <row r="22">
      <c r="B22" s="12" t="n">
        <v>60500</v>
      </c>
      <c r="C22" s="12" t="inlineStr">
        <is>
          <t>Interest Expense</t>
        </is>
      </c>
      <c r="D22" s="13">
        <f>SUMIF('2. Journal'!D:D,60500,'2. Journal'!F:F)</f>
        <v/>
      </c>
      <c r="E22" s="13">
        <f>SUMIF('2. Journal'!D:D,60500,'2. Journal'!G:G)</f>
        <v/>
      </c>
      <c r="F22" s="15">
        <f>D22-E22</f>
        <v/>
      </c>
      <c r="G22" s="12" t="inlineStr">
        <is>
          <t>Debit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B2:F23"/>
  <sheetViews>
    <sheetView showGridLines="0" workbookViewId="0">
      <selection activeCell="A1" sqref="A1"/>
    </sheetView>
  </sheetViews>
  <sheetFormatPr baseColWidth="8" defaultRowHeight="15"/>
  <cols>
    <col width="18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2">
      <c r="B2" s="17" t="inlineStr">
        <is>
          <t>Trial Balance — Period Ending</t>
        </is>
      </c>
      <c r="F2" s="18" t="inlineStr">
        <is>
          <t>2026-01-31</t>
        </is>
      </c>
    </row>
    <row r="4">
      <c r="B4" s="11" t="inlineStr">
        <is>
          <t>Account #</t>
        </is>
      </c>
      <c r="C4" s="11" t="inlineStr">
        <is>
          <t>Account</t>
        </is>
      </c>
      <c r="D4" s="11" t="inlineStr">
        <is>
          <t>Debit Balance</t>
        </is>
      </c>
      <c r="E4" s="11" t="inlineStr">
        <is>
          <t>Credit Balance</t>
        </is>
      </c>
    </row>
    <row r="5">
      <c r="B5" s="12" t="n">
        <v>10100</v>
      </c>
      <c r="C5" s="12" t="inlineStr">
        <is>
          <t>Cash</t>
        </is>
      </c>
      <c r="D5" s="13">
        <f>MAX(0,'3. T-Ledger'!F5)</f>
        <v/>
      </c>
      <c r="E5" s="13" t="n">
        <v>0</v>
      </c>
    </row>
    <row r="6">
      <c r="B6" s="12" t="n">
        <v>10200</v>
      </c>
      <c r="C6" s="12" t="inlineStr">
        <is>
          <t>Accounts Receivable</t>
        </is>
      </c>
      <c r="D6" s="13">
        <f>MAX(0,'3. T-Ledger'!F6)</f>
        <v/>
      </c>
      <c r="E6" s="13" t="n">
        <v>0</v>
      </c>
    </row>
    <row r="7">
      <c r="B7" s="12" t="n">
        <v>10300</v>
      </c>
      <c r="C7" s="12" t="inlineStr">
        <is>
          <t>Inventory</t>
        </is>
      </c>
      <c r="D7" s="13">
        <f>MAX(0,'3. T-Ledger'!F7)</f>
        <v/>
      </c>
      <c r="E7" s="13" t="n">
        <v>0</v>
      </c>
    </row>
    <row r="8">
      <c r="B8" s="12" t="n">
        <v>15000</v>
      </c>
      <c r="C8" s="12" t="inlineStr">
        <is>
          <t>Equipment</t>
        </is>
      </c>
      <c r="D8" s="13">
        <f>MAX(0,'3. T-Ledger'!F8)</f>
        <v/>
      </c>
      <c r="E8" s="13" t="n">
        <v>0</v>
      </c>
    </row>
    <row r="9">
      <c r="B9" s="12" t="n">
        <v>15100</v>
      </c>
      <c r="C9" s="12" t="inlineStr">
        <is>
          <t>Accumulated Depreciation</t>
        </is>
      </c>
      <c r="D9" s="13" t="n">
        <v>0</v>
      </c>
      <c r="E9" s="13">
        <f>MAX(0,'3. T-Ledger'!F9)</f>
        <v/>
      </c>
    </row>
    <row r="10">
      <c r="B10" s="12" t="n">
        <v>20100</v>
      </c>
      <c r="C10" s="12" t="inlineStr">
        <is>
          <t>Accounts Payable</t>
        </is>
      </c>
      <c r="D10" s="13" t="n">
        <v>0</v>
      </c>
      <c r="E10" s="13">
        <f>MAX(0,'3. T-Ledger'!F10)</f>
        <v/>
      </c>
    </row>
    <row r="11">
      <c r="B11" s="12" t="n">
        <v>20200</v>
      </c>
      <c r="C11" s="12" t="inlineStr">
        <is>
          <t>Accrued Expenses</t>
        </is>
      </c>
      <c r="D11" s="13" t="n">
        <v>0</v>
      </c>
      <c r="E11" s="13">
        <f>MAX(0,'3. T-Ledger'!F11)</f>
        <v/>
      </c>
    </row>
    <row r="12">
      <c r="B12" s="12" t="n">
        <v>25000</v>
      </c>
      <c r="C12" s="12" t="inlineStr">
        <is>
          <t>Long-term Debt</t>
        </is>
      </c>
      <c r="D12" s="13" t="n">
        <v>0</v>
      </c>
      <c r="E12" s="13">
        <f>MAX(0,'3. T-Ledger'!F12)</f>
        <v/>
      </c>
    </row>
    <row r="13">
      <c r="B13" s="12" t="n">
        <v>30100</v>
      </c>
      <c r="C13" s="12" t="inlineStr">
        <is>
          <t>Common Stock</t>
        </is>
      </c>
      <c r="D13" s="13" t="n">
        <v>0</v>
      </c>
      <c r="E13" s="13">
        <f>MAX(0,'3. T-Ledger'!F13)</f>
        <v/>
      </c>
    </row>
    <row r="14">
      <c r="B14" s="12" t="n">
        <v>30200</v>
      </c>
      <c r="C14" s="12" t="inlineStr">
        <is>
          <t>Retained Earnings</t>
        </is>
      </c>
      <c r="D14" s="13" t="n">
        <v>0</v>
      </c>
      <c r="E14" s="13">
        <f>MAX(0,'3. T-Ledger'!F14)</f>
        <v/>
      </c>
    </row>
    <row r="15">
      <c r="B15" s="12" t="n">
        <v>40100</v>
      </c>
      <c r="C15" s="12" t="inlineStr">
        <is>
          <t>Sales Revenue</t>
        </is>
      </c>
      <c r="D15" s="13" t="n">
        <v>0</v>
      </c>
      <c r="E15" s="13">
        <f>MAX(0,'3. T-Ledger'!F15)</f>
        <v/>
      </c>
    </row>
    <row r="16">
      <c r="B16" s="12" t="n">
        <v>40200</v>
      </c>
      <c r="C16" s="12" t="inlineStr">
        <is>
          <t>Service Revenue</t>
        </is>
      </c>
      <c r="D16" s="13" t="n">
        <v>0</v>
      </c>
      <c r="E16" s="13">
        <f>MAX(0,'3. T-Ledger'!F16)</f>
        <v/>
      </c>
    </row>
    <row r="17">
      <c r="B17" s="12" t="n">
        <v>50100</v>
      </c>
      <c r="C17" s="12" t="inlineStr">
        <is>
          <t>Cost of Goods Sold</t>
        </is>
      </c>
      <c r="D17" s="13">
        <f>MAX(0,'3. T-Ledger'!F17)</f>
        <v/>
      </c>
      <c r="E17" s="13" t="n">
        <v>0</v>
      </c>
    </row>
    <row r="18">
      <c r="B18" s="12" t="n">
        <v>60100</v>
      </c>
      <c r="C18" s="12" t="inlineStr">
        <is>
          <t>Salaries Expense</t>
        </is>
      </c>
      <c r="D18" s="13">
        <f>MAX(0,'3. T-Ledger'!F18)</f>
        <v/>
      </c>
      <c r="E18" s="13" t="n">
        <v>0</v>
      </c>
    </row>
    <row r="19">
      <c r="B19" s="12" t="n">
        <v>60200</v>
      </c>
      <c r="C19" s="12" t="inlineStr">
        <is>
          <t>Rent Expense</t>
        </is>
      </c>
      <c r="D19" s="13">
        <f>MAX(0,'3. T-Ledger'!F19)</f>
        <v/>
      </c>
      <c r="E19" s="13" t="n">
        <v>0</v>
      </c>
    </row>
    <row r="20">
      <c r="B20" s="12" t="n">
        <v>60300</v>
      </c>
      <c r="C20" s="12" t="inlineStr">
        <is>
          <t>Utilities Expense</t>
        </is>
      </c>
      <c r="D20" s="13">
        <f>MAX(0,'3. T-Ledger'!F20)</f>
        <v/>
      </c>
      <c r="E20" s="13" t="n">
        <v>0</v>
      </c>
    </row>
    <row r="21">
      <c r="B21" s="12" t="n">
        <v>60400</v>
      </c>
      <c r="C21" s="12" t="inlineStr">
        <is>
          <t>Depreciation Expense</t>
        </is>
      </c>
      <c r="D21" s="13">
        <f>MAX(0,'3. T-Ledger'!F21)</f>
        <v/>
      </c>
      <c r="E21" s="13" t="n">
        <v>0</v>
      </c>
    </row>
    <row r="22">
      <c r="B22" s="12" t="n">
        <v>60500</v>
      </c>
      <c r="C22" s="12" t="inlineStr">
        <is>
          <t>Interest Expense</t>
        </is>
      </c>
      <c r="D22" s="13">
        <f>MAX(0,'3. T-Ledger'!F22)</f>
        <v/>
      </c>
      <c r="E22" s="13" t="n">
        <v>0</v>
      </c>
    </row>
    <row r="23">
      <c r="B23" s="14" t="inlineStr">
        <is>
          <t>TOTALS</t>
        </is>
      </c>
      <c r="D23" s="15">
        <f>SUM(D5:D22)</f>
        <v/>
      </c>
      <c r="E23" s="15">
        <f>SUM(E5:E22)</f>
        <v/>
      </c>
      <c r="F23" s="16">
        <f>IF(D23=E23,"BALANCED ✓","UNBALANCED ✗")</f>
        <v/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B2:F10"/>
  <sheetViews>
    <sheetView showGridLines="0" workbookViewId="0">
      <selection activeCell="A1" sqref="A1"/>
    </sheetView>
  </sheetViews>
  <sheetFormatPr baseColWidth="8" defaultRowHeight="15"/>
  <cols>
    <col width="20" customWidth="1" min="2" max="2"/>
    <col width="20" customWidth="1" min="3" max="3"/>
    <col width="20" customWidth="1" min="4" max="4"/>
    <col width="20" customWidth="1" min="5" max="5"/>
    <col width="20" customWidth="1" min="6" max="6"/>
  </cols>
  <sheetData>
    <row r="2">
      <c r="B2" s="17" t="inlineStr">
        <is>
          <t>Standard Adjusting Entries (Period-End)</t>
        </is>
      </c>
    </row>
    <row r="4">
      <c r="B4" s="11" t="inlineStr">
        <is>
          <t>Entry</t>
        </is>
      </c>
      <c r="C4" s="11" t="inlineStr">
        <is>
          <t>Side</t>
        </is>
      </c>
      <c r="D4" s="11" t="inlineStr">
        <is>
          <t>Account #</t>
        </is>
      </c>
      <c r="E4" s="11" t="inlineStr">
        <is>
          <t>Amount</t>
        </is>
      </c>
      <c r="F4" s="11" t="inlineStr">
        <is>
          <t>Memo</t>
        </is>
      </c>
    </row>
    <row r="5">
      <c r="B5" s="12" t="inlineStr">
        <is>
          <t>Depreciation expense</t>
        </is>
      </c>
      <c r="C5" s="12" t="inlineStr">
        <is>
          <t>Debit</t>
        </is>
      </c>
      <c r="D5" s="12" t="n">
        <v>60400</v>
      </c>
      <c r="E5" s="13" t="n">
        <v>500</v>
      </c>
      <c r="F5" s="12" t="inlineStr">
        <is>
          <t>Monthly depreciation on equipment</t>
        </is>
      </c>
    </row>
    <row r="6">
      <c r="B6" s="12" t="inlineStr">
        <is>
          <t>Accumulated depreciation</t>
        </is>
      </c>
      <c r="C6" s="12" t="inlineStr">
        <is>
          <t>Credit</t>
        </is>
      </c>
      <c r="D6" s="12" t="n">
        <v>15100</v>
      </c>
      <c r="E6" s="13" t="n">
        <v>500</v>
      </c>
      <c r="F6" s="12" t="inlineStr">
        <is>
          <t>Monthly depreciation on equipment</t>
        </is>
      </c>
    </row>
    <row r="7">
      <c r="B7" s="12" t="inlineStr">
        <is>
          <t>Accrued salaries</t>
        </is>
      </c>
      <c r="C7" s="12" t="inlineStr">
        <is>
          <t>Debit</t>
        </is>
      </c>
      <c r="D7" s="12" t="n">
        <v>60100</v>
      </c>
      <c r="E7" s="13" t="n">
        <v>1200</v>
      </c>
      <c r="F7" s="12" t="inlineStr">
        <is>
          <t>Accrue unpaid Jan 31 wages</t>
        </is>
      </c>
    </row>
    <row r="8">
      <c r="B8" s="12" t="inlineStr">
        <is>
          <t>Accrued expenses</t>
        </is>
      </c>
      <c r="C8" s="12" t="inlineStr">
        <is>
          <t>Credit</t>
        </is>
      </c>
      <c r="D8" s="12" t="n">
        <v>20200</v>
      </c>
      <c r="E8" s="13" t="n">
        <v>1200</v>
      </c>
      <c r="F8" s="12" t="inlineStr">
        <is>
          <t>Accrue unpaid Jan 31 wages</t>
        </is>
      </c>
    </row>
    <row r="9">
      <c r="B9" s="12" t="inlineStr">
        <is>
          <t>Unearned revenue (to revenue)</t>
        </is>
      </c>
      <c r="C9" s="12" t="inlineStr">
        <is>
          <t>Debit</t>
        </is>
      </c>
      <c r="D9" s="12" t="n">
        <v>20200</v>
      </c>
      <c r="E9" s="13" t="n">
        <v>500</v>
      </c>
      <c r="F9" s="12" t="inlineStr">
        <is>
          <t>Recognize earned portion</t>
        </is>
      </c>
    </row>
    <row r="10">
      <c r="B10" s="12" t="inlineStr">
        <is>
          <t>Sales revenue</t>
        </is>
      </c>
      <c r="C10" s="12" t="inlineStr">
        <is>
          <t>Credit</t>
        </is>
      </c>
      <c r="D10" s="12" t="n">
        <v>40100</v>
      </c>
      <c r="E10" s="13" t="n">
        <v>500</v>
      </c>
      <c r="F10" s="12" t="inlineStr">
        <is>
          <t>Recognize earned portion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B2:D7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40" customWidth="1" min="3" max="3"/>
    <col width="42" customWidth="1" min="4" max="4"/>
  </cols>
  <sheetData>
    <row r="2">
      <c r="B2" s="17" t="inlineStr">
        <is>
          <t>Year-End Closing Entries (4-Step Process)</t>
        </is>
      </c>
    </row>
    <row r="4">
      <c r="B4" s="14" t="inlineStr">
        <is>
          <t>Step 1</t>
        </is>
      </c>
      <c r="C4" s="12" t="inlineStr">
        <is>
          <t>Close all revenue accounts to Income Summary</t>
        </is>
      </c>
      <c r="D4" s="12" t="inlineStr">
        <is>
          <t>Dr Revenue / Cr Income Summary</t>
        </is>
      </c>
    </row>
    <row r="5">
      <c r="B5" s="14" t="inlineStr">
        <is>
          <t>Step 2</t>
        </is>
      </c>
      <c r="C5" s="12" t="inlineStr">
        <is>
          <t>Close all expense accounts to Income Summary</t>
        </is>
      </c>
      <c r="D5" s="12" t="inlineStr">
        <is>
          <t>Dr Income Summary / Cr Expenses</t>
        </is>
      </c>
    </row>
    <row r="6">
      <c r="B6" s="14" t="inlineStr">
        <is>
          <t>Step 3</t>
        </is>
      </c>
      <c r="C6" s="12" t="inlineStr">
        <is>
          <t>Close Income Summary to Retained Earnings</t>
        </is>
      </c>
      <c r="D6" s="12" t="inlineStr">
        <is>
          <t>Dr Income Summary / Cr Retained Earnings (if profit)</t>
        </is>
      </c>
    </row>
    <row r="7">
      <c r="B7" s="14" t="inlineStr">
        <is>
          <t>Step 4</t>
        </is>
      </c>
      <c r="C7" s="12" t="inlineStr">
        <is>
          <t>Close Dividends to Retained Earnings</t>
        </is>
      </c>
      <c r="D7" s="12" t="inlineStr">
        <is>
          <t>Dr Retained Earnings / Cr Dividends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2026-06-05T19:18:48Z</dcterms:created>
  <dcterms:modified xmlns:dcterms="http://purl.org/dc/terms/" xmlns:xsi="http://www.w3.org/2001/XMLSchema-instance" xsi:type="dcterms:W3CDTF">2026-06-05T19:18:48Z</dcterms:modified>
</cp:coreProperties>
</file>