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riance Analysi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<sst xmlns="http://schemas.openxmlformats.org/spreadsheetml/2006/main" count="29" uniqueCount="29">
  <si>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STANDARD COSTING &amp; VARIANCE ANALYSIS</t>
  </si>
  <si>
    <t xml:space="preserve">LEGEND:  Yellow cells (blue text) = your inputs.   White cells = formulas — do not overwrite.</t>
  </si>
  <si>
    <t xml:space="preserve">Actual units produced</t>
  </si>
  <si>
    <t xml:space="preserve">STANDARDS (per unit)</t>
  </si>
  <si>
    <t xml:space="preserve">ACTUALS (total)</t>
  </si>
  <si>
    <t xml:space="preserve">Std material qty (lbs/unit)</t>
  </si>
  <si>
    <t xml:space="preserve">Actual material used (lbs)</t>
  </si>
  <si>
    <t xml:space="preserve">Std material price ($/lb)</t>
  </si>
  <si>
    <t xml:space="preserve">Actual material price ($/lb)</t>
  </si>
  <si>
    <t xml:space="preserve">Std labor hrs/unit</t>
  </si>
  <si>
    <t xml:space="preserve">Actual labor hours</t>
  </si>
  <si>
    <t xml:space="preserve">Std labor rate ($/hr)</t>
  </si>
  <si>
    <t xml:space="preserve">Actual labor rate ($/hr)</t>
  </si>
  <si>
    <t xml:space="preserve">Variance</t>
  </si>
  <si>
    <t xml:space="preserve">Basis</t>
  </si>
  <si>
    <t xml:space="preserve">Amount</t>
  </si>
  <si>
    <t xml:space="preserve">Fav/Unfav</t>
  </si>
  <si>
    <t xml:space="preserve">Material Price</t>
  </si>
  <si>
    <t xml:space="preserve">(Std price - Act price) x Act qty</t>
  </si>
  <si>
    <t xml:space="preserve">Material Usage</t>
  </si>
  <si>
    <t xml:space="preserve">(Std qty allowed - Act qty) x Std price</t>
  </si>
  <si>
    <t xml:space="preserve">Labor Rate</t>
  </si>
  <si>
    <t xml:space="preserve">(Std rate - Act rate) x Act hrs</t>
  </si>
  <si>
    <t xml:space="preserve">Labor Efficiency</t>
  </si>
  <si>
    <t xml:space="preserve">(Std hrs allowed - Act hrs) x Std rate</t>
  </si>
  <si>
    <t xml:space="preserve">NET VARIANCE</t>
  </si>
  <si>
    <t xml:space="preserve">Std cost of actual output</t>
  </si>
  <si>
    <t xml:space="preserve">Actual cost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</si>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</sst>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0"/>
    <numFmt numFmtId="167" formatCode="\$#,##0.00;&quot;($&quot;#,##0.0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3"/>
    <col collapsed="false" customWidth="true" hidden="false" outlineLevel="0" max="4" min="4" style="0" width="26"/>
    <col collapsed="false" customWidth="true" hidden="false" outlineLevel="0" max="5" min="5" style="0" width="1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4" t="n">
        <v>1000</v>
      </c>
    </row>
    <row r="6" customFormat="false" ht="15" hidden="false" customHeight="false" outlineLevel="0" collapsed="false">
      <c r="A6" s="5" t="s">
        <v>3</v>
      </c>
      <c r="B6" s="5"/>
      <c r="D6" s="5" t="s">
        <v>4</v>
      </c>
      <c r="E6" s="5"/>
    </row>
    <row r="7" customFormat="false" ht="15" hidden="false" customHeight="false" outlineLevel="0" collapsed="false">
      <c r="A7" s="3" t="s">
        <v>5</v>
      </c>
      <c r="B7" s="6" t="n">
        <v>3</v>
      </c>
      <c r="D7" s="3" t="s">
        <v>6</v>
      </c>
      <c r="E7" s="4" t="n">
        <v>3100</v>
      </c>
    </row>
    <row r="8" customFormat="false" ht="15" hidden="false" customHeight="false" outlineLevel="0" collapsed="false">
      <c r="A8" s="3" t="s">
        <v>7</v>
      </c>
      <c r="B8" s="7" t="n">
        <v>5</v>
      </c>
      <c r="D8" s="3" t="s">
        <v>8</v>
      </c>
      <c r="E8" s="7" t="n">
        <v>4.9</v>
      </c>
    </row>
    <row r="9" customFormat="false" ht="15" hidden="false" customHeight="false" outlineLevel="0" collapsed="false">
      <c r="A9" s="3" t="s">
        <v>9</v>
      </c>
      <c r="B9" s="6" t="n">
        <v>0.5</v>
      </c>
      <c r="D9" s="3" t="s">
        <v>10</v>
      </c>
      <c r="E9" s="4" t="n">
        <v>490</v>
      </c>
    </row>
    <row r="10" customFormat="false" ht="15" hidden="false" customHeight="false" outlineLevel="0" collapsed="false">
      <c r="A10" s="3" t="s">
        <v>11</v>
      </c>
      <c r="B10" s="7" t="n">
        <v>20</v>
      </c>
      <c r="D10" s="3" t="s">
        <v>12</v>
      </c>
      <c r="E10" s="7" t="n">
        <v>21</v>
      </c>
    </row>
    <row r="12" customFormat="false" ht="64.9" hidden="false" customHeight="false" outlineLevel="0" collapsed="false">
      <c r="A12" s="8" t="s">
        <v>13</v>
      </c>
      <c r="B12" s="8" t="s">
        <v>14</v>
      </c>
      <c r="C12" s="8" t="s">
        <v>15</v>
      </c>
      <c r="D12" s="8" t="s">
        <v>16</v>
      </c>
    </row>
    <row r="13" customFormat="false" ht="15" hidden="false" customHeight="false" outlineLevel="0" collapsed="false">
      <c r="A13" s="9" t="s">
        <v>17</v>
      </c>
      <c r="B13" s="10" t="s">
        <v>18</v>
      </c>
      <c r="C13" s="11" t="n">
        <f aca="false">(B8-E8)*E7</f>
        <v>309.999999999999</v>
      </c>
      <c r="D13" s="9" t="str">
        <f aca="false">IF(C13&gt;=0,"Favorable","Unfavorable")</f>
        <v>Favorable</v>
      </c>
    </row>
    <row r="14" customFormat="false" ht="15" hidden="false" customHeight="false" outlineLevel="0" collapsed="false">
      <c r="A14" s="9" t="s">
        <v>19</v>
      </c>
      <c r="B14" s="10" t="s">
        <v>20</v>
      </c>
      <c r="C14" s="11" t="n">
        <f aca="false">(B7*B4-E7)*B8</f>
        <v>-500</v>
      </c>
      <c r="D14" s="9" t="str">
        <f aca="false">IF(C14&gt;=0,"Favorable","Unfavorable")</f>
        <v>Unfavorable</v>
      </c>
    </row>
    <row r="15" customFormat="false" ht="15" hidden="false" customHeight="false" outlineLevel="0" collapsed="false">
      <c r="A15" s="9" t="s">
        <v>21</v>
      </c>
      <c r="B15" s="10" t="s">
        <v>22</v>
      </c>
      <c r="C15" s="11" t="n">
        <f aca="false">(B10-E10)*E9</f>
        <v>-490</v>
      </c>
      <c r="D15" s="9" t="str">
        <f aca="false">IF(C15&gt;=0,"Favorable","Unfavorable")</f>
        <v>Unfavorable</v>
      </c>
    </row>
    <row r="16" customFormat="false" ht="15" hidden="false" customHeight="false" outlineLevel="0" collapsed="false">
      <c r="A16" s="9" t="s">
        <v>23</v>
      </c>
      <c r="B16" s="10" t="s">
        <v>24</v>
      </c>
      <c r="C16" s="11" t="n">
        <f aca="false">(B9*B4-E9)*B10</f>
        <v>200</v>
      </c>
      <c r="D16" s="9" t="str">
        <f aca="false">IF(C16&gt;=0,"Favorable","Unfavorable")</f>
        <v>Favorable</v>
      </c>
    </row>
    <row r="17" customFormat="false" ht="15" hidden="false" customHeight="false" outlineLevel="0" collapsed="false">
      <c r="A17" s="5" t="s">
        <v>25</v>
      </c>
      <c r="C17" s="12" t="n">
        <f aca="false">SUM(C13:C16)</f>
        <v>-480.000000000001</v>
      </c>
      <c r="D17" s="13" t="str">
        <f aca="false">IF(C17&gt;=0,"Favorable","Unfavorable")</f>
        <v>Unfavorable</v>
      </c>
    </row>
    <row r="19" customFormat="false" ht="15" hidden="false" customHeight="false" outlineLevel="0" collapsed="false">
      <c r="A19" s="3" t="s">
        <v>26</v>
      </c>
      <c r="C19" s="11" t="n">
        <f aca="false">B4*(B7*B8+B9*B10)</f>
        <v>25000</v>
      </c>
    </row>
    <row r="20" customFormat="false" ht="15" hidden="false" customHeight="false" outlineLevel="0" collapsed="false">
      <c r="A20" s="3" t="s">
        <v>27</v>
      </c>
      <c r="C20" s="11" t="n">
        <f aca="false">E7*E8+E9*E10</f>
        <v>25480</v>
      </c>
    </row>
    <row r="22" customFormat="false" ht="15" hidden="false" customHeight="false" outlineLevel="0" collapsed="false">
      <c r="A22" s="14" t="s">
        <v>28</v>
      </c>
      <c r="B22" s="14"/>
      <c r="C22" s="14"/>
      <c r="D22" s="14"/>
      <c r="E22" s="14"/>
    </row>
  </sheetData>
  <mergeCells count="3">
    <mergeCell ref="A1:E1"/>
    <mergeCell ref="A2:E2"/>
    <mergeCell ref="A22:E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